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orgemunoz/Documents/01 - Trabajo/02 - Docencia/Cursos Jorge/UCI/Normas y Princ/Curso Versión 3/Curso P Set 2020/Caso Practico/"/>
    </mc:Choice>
  </mc:AlternateContent>
  <xr:revisionPtr revIDLastSave="0" documentId="13_ncr:1_{089C397A-51C6-224E-91A3-072102D272C4}" xr6:coauthVersionLast="45" xr6:coauthVersionMax="45" xr10:uidLastSave="{00000000-0000-0000-0000-000000000000}"/>
  <bookViews>
    <workbookView xWindow="120" yWindow="460" windowWidth="38280" windowHeight="20140" activeTab="1" xr2:uid="{00000000-000D-0000-FFFF-FFFF00000000}"/>
  </bookViews>
  <sheets>
    <sheet name="Respuesta" sheetId="1" r:id="rId1"/>
    <sheet name="Respuesta por hacer 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3" l="1"/>
  <c r="D22" i="3"/>
  <c r="D17" i="3" l="1"/>
  <c r="D18" i="3" l="1"/>
  <c r="D19" i="3" s="1"/>
  <c r="D17" i="1"/>
  <c r="D20" i="3" l="1"/>
  <c r="D21" i="3" s="1"/>
  <c r="D26" i="3"/>
  <c r="D24" i="3"/>
  <c r="D18" i="1"/>
  <c r="D19" i="1" s="1"/>
  <c r="D23" i="3" l="1"/>
  <c r="D30" i="3" s="1"/>
  <c r="D24" i="1"/>
  <c r="D20" i="1"/>
  <c r="D26" i="1"/>
  <c r="D21" i="1" l="1"/>
  <c r="D22" i="1" l="1"/>
  <c r="D23" i="1" s="1"/>
  <c r="D27" i="1" l="1"/>
  <c r="D30" i="1" s="1"/>
</calcChain>
</file>

<file path=xl/sharedStrings.xml><?xml version="1.0" encoding="utf-8"?>
<sst xmlns="http://schemas.openxmlformats.org/spreadsheetml/2006/main" count="73" uniqueCount="40">
  <si>
    <t>1000 Kilos</t>
  </si>
  <si>
    <t>Atraso por día $:</t>
  </si>
  <si>
    <t>Tiempo de llegada</t>
  </si>
  <si>
    <t>Cantidad requerida:</t>
  </si>
  <si>
    <t>Partida</t>
  </si>
  <si>
    <t>8609.00.00.00</t>
  </si>
  <si>
    <t>DAI</t>
  </si>
  <si>
    <t>ISC</t>
  </si>
  <si>
    <t>IGV</t>
  </si>
  <si>
    <t>Valor CIF</t>
  </si>
  <si>
    <t>Valor Mercancía $</t>
  </si>
  <si>
    <t>Total Impuestos</t>
  </si>
  <si>
    <t>Total Costo Importador</t>
  </si>
  <si>
    <t>Tiempo de acordado</t>
  </si>
  <si>
    <t>Pais de Origen</t>
  </si>
  <si>
    <t>24 de enero</t>
  </si>
  <si>
    <t>26 de enero</t>
  </si>
  <si>
    <t xml:space="preserve">Cargo x Servicios Agente 10% CIF </t>
  </si>
  <si>
    <t>Valor Flete 10% $</t>
  </si>
  <si>
    <t>Perdidas por tiempo</t>
  </si>
  <si>
    <t>Servicio Flete Terrestre 20% CIF</t>
  </si>
  <si>
    <t>15 bultos en kilos:</t>
  </si>
  <si>
    <t>RESPUESTA</t>
  </si>
  <si>
    <t>$ por kilo:</t>
  </si>
  <si>
    <t>ESPAÑA</t>
  </si>
  <si>
    <t>D6 * D11</t>
  </si>
  <si>
    <t>D17 * 10%</t>
  </si>
  <si>
    <t>D17 + D18</t>
  </si>
  <si>
    <t>D19 * D13</t>
  </si>
  <si>
    <t>(D19 + D20) * D14</t>
  </si>
  <si>
    <t>(D19 + D20 + D21) * D15</t>
  </si>
  <si>
    <t>D20 + D21 + D22</t>
  </si>
  <si>
    <t>D19 * 20%</t>
  </si>
  <si>
    <t>fijado</t>
  </si>
  <si>
    <t>D19 * 10%</t>
  </si>
  <si>
    <t>Total Costo Importador real</t>
  </si>
  <si>
    <t>D19+D23+D24+D25+D26</t>
  </si>
  <si>
    <t>D27 + D29</t>
  </si>
  <si>
    <t xml:space="preserve">Cargo Extra </t>
  </si>
  <si>
    <t>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</si>
</sst>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9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0"/>
  <sheetViews>
    <sheetView showGridLines="0" topLeftCell="A13" zoomScale="170" zoomScaleNormal="170" workbookViewId="0">
      <selection activeCell="B32" sqref="B32"/>
    </sheetView>
  </sheetViews>
  <sheetFormatPr baseColWidth="10" defaultColWidth="19.5" defaultRowHeight="16" x14ac:dyDescent="0.2"/>
  <cols>
    <col min="1" max="1" width="19.5" style="1"/>
    <col min="2" max="2" width="34.5" style="1" customWidth="1"/>
    <col min="3" max="3" width="1.83203125" style="1" customWidth="1"/>
    <col min="4" max="4" width="19.5" style="1"/>
    <col min="5" max="5" width="2.1640625" style="1" customWidth="1"/>
    <col min="6" max="6" width="49.83203125" style="2" customWidth="1"/>
    <col min="7" max="16384" width="19.5" style="1"/>
  </cols>
  <sheetData>
    <row r="2" spans="2:5" ht="24" x14ac:dyDescent="0.3">
      <c r="C2" s="5"/>
      <c r="D2" s="4" t="s">
        <v>22</v>
      </c>
      <c r="E2" s="5"/>
    </row>
    <row r="3" spans="2:5" ht="6" customHeight="1" x14ac:dyDescent="0.2"/>
    <row r="4" spans="2:5" x14ac:dyDescent="0.2">
      <c r="B4" s="2" t="s">
        <v>14</v>
      </c>
      <c r="D4" s="2" t="s">
        <v>24</v>
      </c>
    </row>
    <row r="5" spans="2:5" x14ac:dyDescent="0.2">
      <c r="B5" s="2" t="s">
        <v>3</v>
      </c>
      <c r="D5" s="3" t="s">
        <v>0</v>
      </c>
    </row>
    <row r="6" spans="2:5" x14ac:dyDescent="0.2">
      <c r="B6" s="2" t="s">
        <v>23</v>
      </c>
      <c r="C6" s="10"/>
      <c r="D6" s="9">
        <v>26</v>
      </c>
      <c r="E6" s="10"/>
    </row>
    <row r="7" spans="2:5" x14ac:dyDescent="0.2">
      <c r="B7" s="2" t="s">
        <v>1</v>
      </c>
      <c r="D7" s="3">
        <v>1000</v>
      </c>
    </row>
    <row r="8" spans="2:5" x14ac:dyDescent="0.2">
      <c r="B8" s="2" t="s">
        <v>13</v>
      </c>
      <c r="D8" s="3" t="s">
        <v>15</v>
      </c>
    </row>
    <row r="9" spans="2:5" x14ac:dyDescent="0.2">
      <c r="B9" s="2" t="s">
        <v>2</v>
      </c>
      <c r="D9" s="3" t="s">
        <v>16</v>
      </c>
    </row>
    <row r="10" spans="2:5" ht="8.25" customHeight="1" x14ac:dyDescent="0.2">
      <c r="B10" s="2"/>
      <c r="D10" s="2"/>
    </row>
    <row r="11" spans="2:5" x14ac:dyDescent="0.2">
      <c r="B11" s="2" t="s">
        <v>21</v>
      </c>
      <c r="D11" s="2">
        <v>1000</v>
      </c>
    </row>
    <row r="12" spans="2:5" x14ac:dyDescent="0.2">
      <c r="B12" s="2" t="s">
        <v>4</v>
      </c>
      <c r="D12" s="2" t="s">
        <v>5</v>
      </c>
    </row>
    <row r="13" spans="2:5" x14ac:dyDescent="0.2">
      <c r="B13" s="2" t="s">
        <v>6</v>
      </c>
      <c r="D13" s="6">
        <v>0</v>
      </c>
    </row>
    <row r="14" spans="2:5" x14ac:dyDescent="0.2">
      <c r="B14" s="2" t="s">
        <v>7</v>
      </c>
      <c r="D14" s="6">
        <v>7.0000000000000007E-2</v>
      </c>
    </row>
    <row r="15" spans="2:5" x14ac:dyDescent="0.2">
      <c r="B15" s="2" t="s">
        <v>8</v>
      </c>
      <c r="D15" s="6">
        <v>0.13</v>
      </c>
    </row>
    <row r="16" spans="2:5" ht="7.5" customHeight="1" x14ac:dyDescent="0.2">
      <c r="B16" s="2"/>
      <c r="D16" s="2"/>
    </row>
    <row r="17" spans="2:6" x14ac:dyDescent="0.2">
      <c r="B17" s="2" t="s">
        <v>10</v>
      </c>
      <c r="D17" s="7">
        <f>+D6*D11</f>
        <v>26000</v>
      </c>
      <c r="F17" s="2" t="s">
        <v>25</v>
      </c>
    </row>
    <row r="18" spans="2:6" x14ac:dyDescent="0.2">
      <c r="B18" s="2" t="s">
        <v>18</v>
      </c>
      <c r="D18" s="7">
        <f>+(D17*0.1)</f>
        <v>2600</v>
      </c>
      <c r="F18" s="2" t="s">
        <v>26</v>
      </c>
    </row>
    <row r="19" spans="2:6" x14ac:dyDescent="0.2">
      <c r="B19" s="12" t="s">
        <v>9</v>
      </c>
      <c r="C19" s="11"/>
      <c r="D19" s="14">
        <f>+D17+D18</f>
        <v>28600</v>
      </c>
      <c r="E19" s="11"/>
      <c r="F19" s="2" t="s">
        <v>27</v>
      </c>
    </row>
    <row r="20" spans="2:6" x14ac:dyDescent="0.2">
      <c r="B20" s="2" t="s">
        <v>6</v>
      </c>
      <c r="D20" s="8">
        <f>+D19*D13</f>
        <v>0</v>
      </c>
      <c r="F20" s="2" t="s">
        <v>28</v>
      </c>
    </row>
    <row r="21" spans="2:6" x14ac:dyDescent="0.2">
      <c r="B21" s="2" t="s">
        <v>7</v>
      </c>
      <c r="D21" s="8">
        <f>+(D19+D20)*D14</f>
        <v>2002.0000000000002</v>
      </c>
      <c r="F21" s="2" t="s">
        <v>29</v>
      </c>
    </row>
    <row r="22" spans="2:6" x14ac:dyDescent="0.2">
      <c r="B22" s="2" t="s">
        <v>8</v>
      </c>
      <c r="D22" s="8">
        <f>+(D19+D20+D21)*D15</f>
        <v>3978.26</v>
      </c>
      <c r="F22" s="2" t="s">
        <v>30</v>
      </c>
    </row>
    <row r="23" spans="2:6" x14ac:dyDescent="0.2">
      <c r="B23" s="13" t="s">
        <v>11</v>
      </c>
      <c r="C23" s="11"/>
      <c r="D23" s="15">
        <f>+D20+D21+D22</f>
        <v>5980.26</v>
      </c>
      <c r="E23" s="11"/>
      <c r="F23" s="2" t="s">
        <v>31</v>
      </c>
    </row>
    <row r="24" spans="2:6" x14ac:dyDescent="0.2">
      <c r="B24" s="2" t="s">
        <v>20</v>
      </c>
      <c r="D24" s="8">
        <f>+(D19*20%)</f>
        <v>5720</v>
      </c>
      <c r="F24" s="2" t="s">
        <v>32</v>
      </c>
    </row>
    <row r="25" spans="2:6" x14ac:dyDescent="0.2">
      <c r="B25" s="20" t="s">
        <v>38</v>
      </c>
      <c r="D25" s="18"/>
      <c r="F25" s="2" t="s">
        <v>33</v>
      </c>
    </row>
    <row r="26" spans="2:6" x14ac:dyDescent="0.2">
      <c r="B26" s="2" t="s">
        <v>17</v>
      </c>
      <c r="D26" s="8">
        <f>+D19*10%</f>
        <v>2860</v>
      </c>
      <c r="F26" s="2" t="s">
        <v>34</v>
      </c>
    </row>
    <row r="27" spans="2:6" x14ac:dyDescent="0.2">
      <c r="B27" s="17" t="s">
        <v>12</v>
      </c>
      <c r="C27" s="16"/>
      <c r="D27" s="16">
        <f>+D19+D23+D24+D25+D26</f>
        <v>43160.26</v>
      </c>
      <c r="E27" s="16"/>
      <c r="F27" s="2" t="s">
        <v>36</v>
      </c>
    </row>
    <row r="28" spans="2:6" ht="6" customHeight="1" x14ac:dyDescent="0.2"/>
    <row r="29" spans="2:6" x14ac:dyDescent="0.2">
      <c r="B29" s="19" t="s">
        <v>19</v>
      </c>
      <c r="D29" s="18"/>
      <c r="F29" s="2" t="s">
        <v>33</v>
      </c>
    </row>
    <row r="30" spans="2:6" x14ac:dyDescent="0.2">
      <c r="B30" s="17" t="s">
        <v>35</v>
      </c>
      <c r="C30" s="16"/>
      <c r="D30" s="16">
        <f>+D27+D29</f>
        <v>43160.26</v>
      </c>
      <c r="F30" s="2" t="s">
        <v>37</v>
      </c>
    </row>
  </sheetData>
  <pageMargins left="0.70866141732283472" right="0.70866141732283472" top="1.3385826771653544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0"/>
  <sheetViews>
    <sheetView showGridLines="0" tabSelected="1" topLeftCell="A2" zoomScale="160" zoomScaleNormal="160" workbookViewId="0">
      <selection activeCell="A26" sqref="A26"/>
    </sheetView>
  </sheetViews>
  <sheetFormatPr baseColWidth="10" defaultColWidth="19.5" defaultRowHeight="16" x14ac:dyDescent="0.2"/>
  <cols>
    <col min="1" max="1" width="19.5" style="1"/>
    <col min="2" max="2" width="34.5" style="1" customWidth="1"/>
    <col min="3" max="3" width="1.83203125" style="1" customWidth="1"/>
    <col min="4" max="4" width="19.5" style="1"/>
    <col min="5" max="5" width="2.1640625" style="1" customWidth="1"/>
    <col min="6" max="6" width="49.83203125" style="2" customWidth="1"/>
    <col min="7" max="16384" width="19.5" style="1"/>
  </cols>
  <sheetData>
    <row r="2" spans="2:5" ht="24" x14ac:dyDescent="0.3">
      <c r="C2" s="5"/>
      <c r="D2" s="4" t="s">
        <v>22</v>
      </c>
      <c r="E2" s="5"/>
    </row>
    <row r="3" spans="2:5" ht="6" customHeight="1" x14ac:dyDescent="0.2"/>
    <row r="4" spans="2:5" x14ac:dyDescent="0.2">
      <c r="B4" s="2" t="s">
        <v>14</v>
      </c>
      <c r="D4" s="2" t="s">
        <v>24</v>
      </c>
    </row>
    <row r="5" spans="2:5" x14ac:dyDescent="0.2">
      <c r="B5" s="2" t="s">
        <v>3</v>
      </c>
      <c r="D5" s="3" t="s">
        <v>0</v>
      </c>
    </row>
    <row r="6" spans="2:5" x14ac:dyDescent="0.2">
      <c r="B6" s="2" t="s">
        <v>23</v>
      </c>
      <c r="C6" s="10"/>
      <c r="D6" s="9">
        <v>26</v>
      </c>
      <c r="E6" s="10"/>
    </row>
    <row r="7" spans="2:5" x14ac:dyDescent="0.2">
      <c r="B7" s="2" t="s">
        <v>1</v>
      </c>
      <c r="D7" s="3">
        <v>1000</v>
      </c>
    </row>
    <row r="8" spans="2:5" x14ac:dyDescent="0.2">
      <c r="B8" s="2" t="s">
        <v>13</v>
      </c>
      <c r="D8" s="3" t="s">
        <v>15</v>
      </c>
    </row>
    <row r="9" spans="2:5" x14ac:dyDescent="0.2">
      <c r="B9" s="2" t="s">
        <v>2</v>
      </c>
      <c r="D9" s="3" t="s">
        <v>16</v>
      </c>
    </row>
    <row r="10" spans="2:5" ht="8.25" customHeight="1" x14ac:dyDescent="0.2">
      <c r="B10" s="2"/>
      <c r="D10" s="2"/>
    </row>
    <row r="11" spans="2:5" x14ac:dyDescent="0.2">
      <c r="B11" s="2" t="s">
        <v>21</v>
      </c>
      <c r="D11" s="2">
        <v>1000</v>
      </c>
    </row>
    <row r="12" spans="2:5" x14ac:dyDescent="0.2">
      <c r="B12" s="2" t="s">
        <v>4</v>
      </c>
      <c r="D12" s="2" t="s">
        <v>5</v>
      </c>
    </row>
    <row r="13" spans="2:5" x14ac:dyDescent="0.2">
      <c r="B13" s="2" t="s">
        <v>6</v>
      </c>
      <c r="D13" s="6">
        <v>0</v>
      </c>
    </row>
    <row r="14" spans="2:5" x14ac:dyDescent="0.2">
      <c r="B14" s="2" t="s">
        <v>7</v>
      </c>
      <c r="D14" s="6">
        <v>7.0000000000000007E-2</v>
      </c>
    </row>
    <row r="15" spans="2:5" x14ac:dyDescent="0.2">
      <c r="B15" s="21" t="s">
        <v>39</v>
      </c>
      <c r="D15" s="6">
        <v>0.13</v>
      </c>
    </row>
    <row r="16" spans="2:5" ht="7.5" customHeight="1" x14ac:dyDescent="0.2">
      <c r="B16" s="2"/>
      <c r="D16" s="2"/>
    </row>
    <row r="17" spans="2:5" x14ac:dyDescent="0.2">
      <c r="B17" s="2" t="s">
        <v>10</v>
      </c>
      <c r="D17" s="7">
        <f>+D6*D11</f>
        <v>26000</v>
      </c>
    </row>
    <row r="18" spans="2:5" x14ac:dyDescent="0.2">
      <c r="B18" s="2" t="s">
        <v>18</v>
      </c>
      <c r="D18" s="7">
        <f>+(D17*0.1)</f>
        <v>2600</v>
      </c>
    </row>
    <row r="19" spans="2:5" x14ac:dyDescent="0.2">
      <c r="B19" s="12" t="s">
        <v>9</v>
      </c>
      <c r="C19" s="11"/>
      <c r="D19" s="14">
        <f>+D17+D18</f>
        <v>28600</v>
      </c>
      <c r="E19" s="11"/>
    </row>
    <row r="20" spans="2:5" x14ac:dyDescent="0.2">
      <c r="B20" s="2" t="s">
        <v>6</v>
      </c>
      <c r="D20" s="8">
        <f>+D19*D13</f>
        <v>0</v>
      </c>
    </row>
    <row r="21" spans="2:5" x14ac:dyDescent="0.2">
      <c r="B21" s="2" t="s">
        <v>7</v>
      </c>
      <c r="D21" s="8">
        <f>+(D19+D20)*D14</f>
        <v>2002.0000000000002</v>
      </c>
    </row>
    <row r="22" spans="2:5" x14ac:dyDescent="0.2">
      <c r="B22" s="21" t="s">
        <v>39</v>
      </c>
      <c r="D22" s="8">
        <f>+(D19+D20+D21)*D15</f>
        <v>3978.26</v>
      </c>
    </row>
    <row r="23" spans="2:5" x14ac:dyDescent="0.2">
      <c r="B23" s="13" t="s">
        <v>11</v>
      </c>
      <c r="C23" s="11"/>
      <c r="D23" s="15">
        <f>+D20+D21+D22</f>
        <v>5980.26</v>
      </c>
      <c r="E23" s="11"/>
    </row>
    <row r="24" spans="2:5" x14ac:dyDescent="0.2">
      <c r="B24" s="2" t="s">
        <v>20</v>
      </c>
      <c r="D24" s="8">
        <f>+(D19*20%)</f>
        <v>5720</v>
      </c>
    </row>
    <row r="25" spans="2:5" x14ac:dyDescent="0.2">
      <c r="B25" s="20" t="s">
        <v>38</v>
      </c>
      <c r="D25" s="18">
        <v>0</v>
      </c>
    </row>
    <row r="26" spans="2:5" x14ac:dyDescent="0.2">
      <c r="B26" s="2" t="s">
        <v>17</v>
      </c>
      <c r="D26" s="8">
        <f>+D19*10%</f>
        <v>2860</v>
      </c>
    </row>
    <row r="27" spans="2:5" x14ac:dyDescent="0.2">
      <c r="B27" s="17" t="s">
        <v>12</v>
      </c>
      <c r="C27" s="16"/>
      <c r="D27" s="16">
        <f>+D19+D23+D24+D25+D26</f>
        <v>43160.26</v>
      </c>
      <c r="E27" s="16"/>
    </row>
    <row r="28" spans="2:5" ht="6" customHeight="1" x14ac:dyDescent="0.2"/>
    <row r="29" spans="2:5" x14ac:dyDescent="0.2">
      <c r="B29" s="19" t="s">
        <v>19</v>
      </c>
      <c r="D29" s="18"/>
    </row>
    <row r="30" spans="2:5" x14ac:dyDescent="0.2">
      <c r="B30" s="17" t="s">
        <v>35</v>
      </c>
      <c r="C30" s="16"/>
      <c r="D30" s="16">
        <f>+D27+D29</f>
        <v>43160.26</v>
      </c>
    </row>
  </sheetData>
  <pageMargins left="0.70866141732283472" right="0.70866141732283472" top="1.3385826771653544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</vt:lpstr>
      <vt:lpstr>Respuesta por hacer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Richard Munoz Nunez</dc:creator>
  <cp:lastModifiedBy>Jorge Muñoz</cp:lastModifiedBy>
  <cp:lastPrinted>2016-06-02T23:13:47Z</cp:lastPrinted>
  <dcterms:created xsi:type="dcterms:W3CDTF">2014-09-04T21:55:09Z</dcterms:created>
  <dcterms:modified xsi:type="dcterms:W3CDTF">2020-10-16T03:20:43Z</dcterms:modified>
</cp:coreProperties>
</file>